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tabRatio="994" activeTab="0"/>
  </bookViews>
  <sheets>
    <sheet name=" 2018 " sheetId="1" r:id="rId1"/>
  </sheets>
  <definedNames/>
  <calcPr fullCalcOnLoad="1"/>
</workbook>
</file>

<file path=xl/sharedStrings.xml><?xml version="1.0" encoding="utf-8"?>
<sst xmlns="http://schemas.openxmlformats.org/spreadsheetml/2006/main" count="118" uniqueCount="116">
  <si>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</si>
  <si>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</si>
  <si>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</si>
  <si>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</si>
  <si>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</si>
  <si>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</si>
  <si>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</si>
  <si>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</si>
  <si>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</si>
  <si>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</si>
  <si>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</si>
  <si>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</si>
  <si>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</si>
  <si>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</si>
  <si>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</si>
  <si>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</si>
  <si>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</si>
  <si>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</si>
  <si>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</si>
  <si>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</si>
  <si>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</si>
  <si>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</si>
  <si>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</si>
  <si>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</si>
  <si>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</si>
  <si>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</si>
  <si>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</si>
  <si>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</si>
  <si>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</si>
  <si>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</si>
  <si>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</si>
  <si>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</si>
  <si>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</si>
  <si>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</si>
  <si>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</si>
  <si>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</si>
  <si>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</si>
  <si>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</si>
  <si>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</si>
  <si>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1 06 01020 04 0000 110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</si>
  <si>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</si>
  <si>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</si>
  <si>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</si>
  <si>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</si>
  <si>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</si>
  <si>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</si>
  <si>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</si>
  <si>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</si>
  <si>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</si>
  <si>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</si>
  <si>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</si>
  <si>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</si>
  <si>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1 05 02000 00 0000 110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</si>
  <si>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</si>
  <si>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</si>
  <si>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</si>
  <si>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</si>
  <si>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</si>
  <si>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</si>
  <si>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</si>
  <si>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</si>
  <si>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</si>
  <si>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</si>
  <si>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</si>
  <si>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1 05 04010 02 0000 110  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</si>
  <si>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</si>
  <si>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</si>
  <si>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</si>
  <si>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</si>
  <si>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</si>
  <si>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</si>
  <si>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1 05 03010 01 0000 110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</si>
  <si>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</si>
  <si>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</si>
  <si>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</si>
  <si>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</si>
  <si>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</si>
  <si>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</si>
  <si>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</si>
  <si>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</si>
  <si>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</si>
  <si>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</si>
  <si>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</si>
  <si>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</si>
  <si>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</si>
  <si>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</si>
  <si>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</si>
  <si>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</si>
  <si>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</si>
  <si>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</si>
  <si>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 xml:space="preserve"> 2 02 10 000 00 0000 151</t>
  </si>
  <si>
    <t>Дотации бюджетам бюджетной системы Российской Федерации</t>
  </si>
  <si>
    <t>2 02 20000 00 0000 151</t>
  </si>
  <si>
    <t xml:space="preserve"> 2 02 30000 00 0000 151</t>
  </si>
  <si>
    <t>Субвенции бюджетам бюджетной системы Российской Федерации</t>
  </si>
  <si>
    <t>на 2018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</si>
  <si>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</si>
  <si>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111 05034 04 0000 120</t>
  </si>
  <si>
    <t xml:space="preserve"> 2 02 40000 00 0000 151</t>
  </si>
  <si>
    <t>к Решению Городского Совета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</si>
  <si>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</si>
  <si>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</si>
  <si>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</t>
  </si>
  <si>
    <t>от 15 декабря 2017 г. № 21/5</t>
  </si>
  <si>
    <t xml:space="preserve">Приложение № 2 </t>
  </si>
  <si>
    <t>от                               г.  №</t>
  </si>
  <si>
    <t>ПРОЧИЕ БЕЗВОЗМЕЗДНЫЕ ПОСТУПЛЕНИЯ</t>
  </si>
  <si>
    <t>2 07 00000 00 0000 000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</si>
  <si>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</si>
  <si>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</si>
  <si>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</si>
  <si>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</si>
  <si>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</si>
  <si>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2 07 04050 04 0000 180</t>
  </si>
  <si>
    <t>БЕЗВОЗМЕЗДНЫЕ ПОСТУПЛЕНИЯ ОТ ДРУГИХ БЮДЖЕТОВ БЮДЖЕТНОЙ СИСТЕМЫ РОССИЙСКОЙ ФЕДЕРАЦИИ</t>
  </si>
  <si>
    <t>2 02 00000 00 0000 000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</si>
</sst>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</numFmts>
  <fonts count="6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 CYR"/>
      <family val="0"/>
    </font>
    <font>
      <sz val="14"/>
      <color indexed="8"/>
      <name val="Times New Roman CYR"/>
      <family val="0"/>
    </font>
    <font>
      <sz val="13"/>
      <color indexed="8"/>
      <name val="Times New Roman Cyr"/>
      <family val="0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 CYR"/>
      <family val="0"/>
    </font>
    <font>
      <sz val="14"/>
      <color theme="1"/>
      <name val="Times New Roman CYR"/>
      <family val="0"/>
    </font>
    <font>
      <sz val="13"/>
      <color theme="1"/>
      <name val="Times New Roman Cyr"/>
      <family val="0"/>
    </font>
    <font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184" fontId="56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184" fontId="56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10" xfId="0" applyFont="1" applyBorder="1" applyAlignment="1">
      <alignment horizontal="justify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90" zoomScaleNormal="90" zoomScalePageLayoutView="0" workbookViewId="0" topLeftCell="A61">
      <selection activeCell="D65" sqref="D65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9" customWidth="1"/>
    <col min="4" max="4" width="99.25390625" style="4" customWidth="1"/>
    <col min="5" max="5" width="63.625" style="4" customWidth="1"/>
    <col min="6" max="6" width="57.125" style="4" customWidth="1"/>
    <col min="7" max="7" width="37.25390625" style="4" customWidth="1"/>
    <col min="8" max="16384" width="9.125" style="4" customWidth="1"/>
  </cols>
  <sheetData>
    <row r="1" spans="2:3" ht="18.75">
      <c r="B1" s="32" t="s">
        <v>104</v>
      </c>
      <c r="C1" s="33"/>
    </row>
    <row r="2" spans="2:3" ht="18.75">
      <c r="B2" s="48" t="s">
        <v>99</v>
      </c>
      <c r="C2" s="48"/>
    </row>
    <row r="3" spans="2:3" ht="18.75">
      <c r="B3" s="48" t="s">
        <v>105</v>
      </c>
      <c r="C3" s="48"/>
    </row>
    <row r="4" spans="2:3" ht="18.75">
      <c r="B4" s="32"/>
      <c r="C4" s="32"/>
    </row>
    <row r="5" spans="1:3" ht="18.75">
      <c r="A5" s="33" t="s">
        <v>100</v>
      </c>
      <c r="B5" s="32" t="s">
        <v>104</v>
      </c>
      <c r="C5" s="33"/>
    </row>
    <row r="6" spans="1:3" ht="18.75">
      <c r="A6" s="33" t="s">
        <v>101</v>
      </c>
      <c r="B6" s="48" t="s">
        <v>99</v>
      </c>
      <c r="C6" s="48"/>
    </row>
    <row r="7" spans="1:3" ht="18.75">
      <c r="A7" s="32" t="s">
        <v>102</v>
      </c>
      <c r="B7" s="48" t="s">
        <v>103</v>
      </c>
      <c r="C7" s="48"/>
    </row>
    <row r="8" spans="1:3" ht="15" customHeight="1">
      <c r="A8" s="16"/>
      <c r="B8" s="16"/>
      <c r="C8" s="21"/>
    </row>
    <row r="9" spans="1:3" ht="21" customHeight="1">
      <c r="A9" s="11"/>
      <c r="B9" s="3"/>
      <c r="C9" s="22" t="s">
        <v>87</v>
      </c>
    </row>
    <row r="10" spans="1:3" ht="20.25">
      <c r="A10" s="47" t="s">
        <v>47</v>
      </c>
      <c r="B10" s="47"/>
      <c r="C10" s="47"/>
    </row>
    <row r="11" spans="1:3" ht="20.25">
      <c r="A11" s="47" t="s">
        <v>37</v>
      </c>
      <c r="B11" s="47"/>
      <c r="C11" s="47"/>
    </row>
    <row r="12" spans="1:3" ht="20.25">
      <c r="A12" s="47" t="s">
        <v>95</v>
      </c>
      <c r="B12" s="47"/>
      <c r="C12" s="47"/>
    </row>
    <row r="13" spans="1:3" ht="15" customHeight="1">
      <c r="A13" s="12"/>
      <c r="B13" s="12"/>
      <c r="C13" s="22"/>
    </row>
    <row r="14" spans="1:3" ht="46.5" customHeight="1">
      <c r="A14" s="1" t="s">
        <v>40</v>
      </c>
      <c r="B14" s="1" t="s">
        <v>41</v>
      </c>
      <c r="C14" s="23" t="s">
        <v>86</v>
      </c>
    </row>
    <row r="15" spans="1:3" ht="24.75" customHeight="1">
      <c r="A15" s="7" t="s">
        <v>0</v>
      </c>
      <c r="B15" s="2"/>
      <c r="C15" s="20">
        <f>C16+C35</f>
        <v>4550442.947</v>
      </c>
    </row>
    <row r="16" spans="1:3" ht="22.5" customHeight="1">
      <c r="A16" s="13" t="s">
        <v>1</v>
      </c>
      <c r="B16" s="2"/>
      <c r="C16" s="20">
        <f>C17+C19+C21+C26+C30+C32</f>
        <v>3642891.324</v>
      </c>
    </row>
    <row r="17" spans="1:3" ht="24" customHeight="1">
      <c r="A17" s="7" t="s">
        <v>2</v>
      </c>
      <c r="B17" s="2" t="s">
        <v>21</v>
      </c>
      <c r="C17" s="20">
        <f>C18</f>
        <v>2142405</v>
      </c>
    </row>
    <row r="18" spans="1:3" ht="27" customHeight="1">
      <c r="A18" s="7" t="s">
        <v>3</v>
      </c>
      <c r="B18" s="2" t="s">
        <v>22</v>
      </c>
      <c r="C18" s="20">
        <f>1305932.4+836472.6</f>
        <v>2142405</v>
      </c>
    </row>
    <row r="19" spans="1:3" ht="36" customHeight="1">
      <c r="A19" s="7" t="s">
        <v>67</v>
      </c>
      <c r="B19" s="2" t="s">
        <v>68</v>
      </c>
      <c r="C19" s="20">
        <f>C20</f>
        <v>36400</v>
      </c>
    </row>
    <row r="20" spans="1:3" ht="34.5" customHeight="1">
      <c r="A20" s="8" t="s">
        <v>69</v>
      </c>
      <c r="B20" s="2" t="s">
        <v>80</v>
      </c>
      <c r="C20" s="20">
        <v>36400</v>
      </c>
    </row>
    <row r="21" spans="1:3" ht="24" customHeight="1">
      <c r="A21" s="7" t="s">
        <v>4</v>
      </c>
      <c r="B21" s="2" t="s">
        <v>23</v>
      </c>
      <c r="C21" s="20">
        <f>C22+C23+C24+C25</f>
        <v>634818.324</v>
      </c>
    </row>
    <row r="22" spans="1:3" ht="33.75" customHeight="1">
      <c r="A22" s="7" t="s">
        <v>55</v>
      </c>
      <c r="B22" s="2" t="s">
        <v>54</v>
      </c>
      <c r="C22" s="24">
        <f>300446+5136.324+32000</f>
        <v>337582.324</v>
      </c>
    </row>
    <row r="23" spans="1:3" ht="31.5" customHeight="1">
      <c r="A23" s="7" t="s">
        <v>5</v>
      </c>
      <c r="B23" s="2" t="s">
        <v>52</v>
      </c>
      <c r="C23" s="25">
        <v>287173</v>
      </c>
    </row>
    <row r="24" spans="1:3" ht="21" customHeight="1">
      <c r="A24" s="7" t="s">
        <v>42</v>
      </c>
      <c r="B24" s="2" t="s">
        <v>71</v>
      </c>
      <c r="C24" s="20">
        <v>272</v>
      </c>
    </row>
    <row r="25" spans="1:3" ht="33.75" customHeight="1">
      <c r="A25" s="7" t="s">
        <v>63</v>
      </c>
      <c r="B25" s="2" t="s">
        <v>64</v>
      </c>
      <c r="C25" s="20">
        <v>9791</v>
      </c>
    </row>
    <row r="26" spans="1:3" ht="24" customHeight="1">
      <c r="A26" s="7" t="s">
        <v>6</v>
      </c>
      <c r="B26" s="2" t="s">
        <v>24</v>
      </c>
      <c r="C26" s="20">
        <f>SUM(C27:C29)</f>
        <v>752843</v>
      </c>
    </row>
    <row r="27" spans="1:3" ht="46.5" customHeight="1">
      <c r="A27" s="7" t="s">
        <v>7</v>
      </c>
      <c r="B27" s="2" t="s">
        <v>39</v>
      </c>
      <c r="C27" s="20">
        <v>146726</v>
      </c>
    </row>
    <row r="28" spans="1:3" ht="20.25" customHeight="1">
      <c r="A28" s="8" t="s">
        <v>58</v>
      </c>
      <c r="B28" s="2" t="s">
        <v>59</v>
      </c>
      <c r="C28" s="20">
        <v>1117</v>
      </c>
    </row>
    <row r="29" spans="1:3" ht="20.25" customHeight="1">
      <c r="A29" s="8" t="s">
        <v>48</v>
      </c>
      <c r="B29" s="2" t="s">
        <v>25</v>
      </c>
      <c r="C29" s="20">
        <v>605000</v>
      </c>
    </row>
    <row r="30" spans="1:3" ht="33.75" customHeight="1">
      <c r="A30" s="7" t="s">
        <v>75</v>
      </c>
      <c r="B30" s="2" t="s">
        <v>74</v>
      </c>
      <c r="C30" s="24">
        <f>C31</f>
        <v>5366</v>
      </c>
    </row>
    <row r="31" spans="1:3" ht="20.25" customHeight="1">
      <c r="A31" s="8" t="s">
        <v>73</v>
      </c>
      <c r="B31" s="2" t="s">
        <v>72</v>
      </c>
      <c r="C31" s="20">
        <v>5366</v>
      </c>
    </row>
    <row r="32" spans="1:3" ht="24" customHeight="1">
      <c r="A32" s="7" t="s">
        <v>8</v>
      </c>
      <c r="B32" s="2" t="s">
        <v>26</v>
      </c>
      <c r="C32" s="20">
        <f>SUM(C33:C34)</f>
        <v>71059</v>
      </c>
    </row>
    <row r="33" spans="1:5" ht="47.25" customHeight="1">
      <c r="A33" s="7" t="s">
        <v>43</v>
      </c>
      <c r="B33" s="2" t="s">
        <v>44</v>
      </c>
      <c r="C33" s="20">
        <v>68559</v>
      </c>
      <c r="E33" s="17"/>
    </row>
    <row r="34" spans="1:3" ht="35.25" customHeight="1">
      <c r="A34" s="7" t="s">
        <v>45</v>
      </c>
      <c r="B34" s="2" t="s">
        <v>46</v>
      </c>
      <c r="C34" s="20">
        <v>2500</v>
      </c>
    </row>
    <row r="35" spans="1:3" ht="30" customHeight="1">
      <c r="A35" s="13" t="s">
        <v>38</v>
      </c>
      <c r="B35" s="14"/>
      <c r="C35" s="20">
        <f>C36+C47+C49+C53+C56</f>
        <v>907551.623</v>
      </c>
    </row>
    <row r="36" spans="1:3" ht="56.25" customHeight="1">
      <c r="A36" s="7" t="s">
        <v>9</v>
      </c>
      <c r="B36" s="2" t="s">
        <v>27</v>
      </c>
      <c r="C36" s="20">
        <f>C37+C38+C43+C45</f>
        <v>708403</v>
      </c>
    </row>
    <row r="37" spans="1:3" ht="47.25" customHeight="1">
      <c r="A37" s="7" t="s">
        <v>10</v>
      </c>
      <c r="B37" s="2" t="s">
        <v>28</v>
      </c>
      <c r="C37" s="20">
        <v>165</v>
      </c>
    </row>
    <row r="38" spans="1:3" ht="98.25" customHeight="1">
      <c r="A38" s="8" t="s">
        <v>49</v>
      </c>
      <c r="B38" s="2" t="s">
        <v>29</v>
      </c>
      <c r="C38" s="20">
        <f>SUM(C39:C42)</f>
        <v>649880</v>
      </c>
    </row>
    <row r="39" spans="1:3" ht="84" customHeight="1">
      <c r="A39" s="8" t="s">
        <v>11</v>
      </c>
      <c r="B39" s="2" t="s">
        <v>57</v>
      </c>
      <c r="C39" s="10">
        <v>616800</v>
      </c>
    </row>
    <row r="40" spans="1:3" ht="84" customHeight="1">
      <c r="A40" s="8" t="s">
        <v>81</v>
      </c>
      <c r="B40" s="2" t="s">
        <v>82</v>
      </c>
      <c r="C40" s="10">
        <v>1200</v>
      </c>
    </row>
    <row r="41" spans="1:3" ht="84" customHeight="1">
      <c r="A41" s="30" t="s">
        <v>96</v>
      </c>
      <c r="B41" s="31" t="s">
        <v>97</v>
      </c>
      <c r="C41" s="20">
        <v>625</v>
      </c>
    </row>
    <row r="42" spans="1:3" ht="34.5" customHeight="1">
      <c r="A42" s="8" t="s">
        <v>65</v>
      </c>
      <c r="B42" s="2" t="s">
        <v>66</v>
      </c>
      <c r="C42" s="26">
        <f>31880-C41</f>
        <v>31255</v>
      </c>
    </row>
    <row r="43" spans="1:3" ht="31.5">
      <c r="A43" s="7" t="s">
        <v>12</v>
      </c>
      <c r="B43" s="2" t="s">
        <v>30</v>
      </c>
      <c r="C43" s="20">
        <f>C44</f>
        <v>1829</v>
      </c>
    </row>
    <row r="44" spans="1:3" ht="48.75" customHeight="1">
      <c r="A44" s="8" t="s">
        <v>13</v>
      </c>
      <c r="B44" s="2" t="s">
        <v>31</v>
      </c>
      <c r="C44" s="20">
        <v>1829</v>
      </c>
    </row>
    <row r="45" spans="1:3" ht="78.75" customHeight="1">
      <c r="A45" s="7" t="s">
        <v>76</v>
      </c>
      <c r="B45" s="2" t="s">
        <v>77</v>
      </c>
      <c r="C45" s="20">
        <f>C46</f>
        <v>56529</v>
      </c>
    </row>
    <row r="46" spans="1:3" ht="82.5" customHeight="1">
      <c r="A46" s="8" t="s">
        <v>78</v>
      </c>
      <c r="B46" s="2" t="s">
        <v>79</v>
      </c>
      <c r="C46" s="20">
        <v>56529</v>
      </c>
    </row>
    <row r="47" spans="1:3" ht="33.75" customHeight="1">
      <c r="A47" s="7" t="s">
        <v>14</v>
      </c>
      <c r="B47" s="2" t="s">
        <v>32</v>
      </c>
      <c r="C47" s="20">
        <f>C48</f>
        <v>19775</v>
      </c>
    </row>
    <row r="48" spans="1:3" ht="33.75" customHeight="1">
      <c r="A48" s="7" t="s">
        <v>15</v>
      </c>
      <c r="B48" s="2" t="s">
        <v>33</v>
      </c>
      <c r="C48" s="20">
        <v>19775</v>
      </c>
    </row>
    <row r="49" spans="1:3" ht="33.75" customHeight="1">
      <c r="A49" s="7" t="s">
        <v>83</v>
      </c>
      <c r="B49" s="2" t="s">
        <v>60</v>
      </c>
      <c r="C49" s="10">
        <f>SUM(C50:C52)</f>
        <v>6873.623</v>
      </c>
    </row>
    <row r="50" spans="1:3" ht="33.75" customHeight="1">
      <c r="A50" s="8" t="s">
        <v>84</v>
      </c>
      <c r="B50" s="2" t="s">
        <v>70</v>
      </c>
      <c r="C50" s="10">
        <v>5900</v>
      </c>
    </row>
    <row r="51" spans="1:3" ht="47.25" customHeight="1">
      <c r="A51" s="8" t="s">
        <v>88</v>
      </c>
      <c r="B51" s="2" t="s">
        <v>89</v>
      </c>
      <c r="C51" s="10">
        <f>205+45.9+45.9+51.823</f>
        <v>348.623</v>
      </c>
    </row>
    <row r="52" spans="1:3" ht="33.75" customHeight="1">
      <c r="A52" s="9" t="s">
        <v>61</v>
      </c>
      <c r="B52" s="2" t="s">
        <v>62</v>
      </c>
      <c r="C52" s="10">
        <v>625</v>
      </c>
    </row>
    <row r="53" spans="1:3" ht="35.25" customHeight="1">
      <c r="A53" s="7" t="s">
        <v>16</v>
      </c>
      <c r="B53" s="2" t="s">
        <v>34</v>
      </c>
      <c r="C53" s="10">
        <f>SUM(C54:C55)</f>
        <v>102500</v>
      </c>
    </row>
    <row r="54" spans="1:3" ht="97.5" customHeight="1">
      <c r="A54" s="8" t="s">
        <v>50</v>
      </c>
      <c r="B54" s="2" t="s">
        <v>56</v>
      </c>
      <c r="C54" s="20">
        <v>2500</v>
      </c>
    </row>
    <row r="55" spans="1:3" ht="51" customHeight="1">
      <c r="A55" s="8" t="s">
        <v>17</v>
      </c>
      <c r="B55" s="2" t="s">
        <v>35</v>
      </c>
      <c r="C55" s="20">
        <v>100000</v>
      </c>
    </row>
    <row r="56" spans="1:3" ht="27.75" customHeight="1">
      <c r="A56" s="7" t="s">
        <v>18</v>
      </c>
      <c r="B56" s="2" t="s">
        <v>53</v>
      </c>
      <c r="C56" s="20">
        <v>70000</v>
      </c>
    </row>
    <row r="57" spans="1:3" ht="37.5" customHeight="1">
      <c r="A57" s="40" t="s">
        <v>19</v>
      </c>
      <c r="B57" s="41" t="s">
        <v>36</v>
      </c>
      <c r="C57" s="42">
        <f>C58+C63+C65</f>
        <v>4295474.278529999</v>
      </c>
    </row>
    <row r="58" spans="1:4" ht="42.75" customHeight="1">
      <c r="A58" s="34" t="s">
        <v>114</v>
      </c>
      <c r="B58" s="41" t="s">
        <v>115</v>
      </c>
      <c r="C58" s="42">
        <f>C59+C60+C61+C62</f>
        <v>4310989.797179999</v>
      </c>
      <c r="D58" s="17"/>
    </row>
    <row r="59" spans="1:4" ht="35.25" customHeight="1">
      <c r="A59" s="18" t="s">
        <v>91</v>
      </c>
      <c r="B59" s="19" t="s">
        <v>90</v>
      </c>
      <c r="C59" s="20">
        <v>58941.5</v>
      </c>
      <c r="D59" s="44"/>
    </row>
    <row r="60" spans="1:5" ht="35.25" customHeight="1">
      <c r="A60" s="18" t="s">
        <v>85</v>
      </c>
      <c r="B60" s="19" t="s">
        <v>92</v>
      </c>
      <c r="C60" s="20">
        <f>530882.2+17235.9+14029.6+5814.6+147440.8+23051.987+252966.37667</f>
        <v>991421.4636699999</v>
      </c>
      <c r="D60" s="44"/>
      <c r="E60" s="46"/>
    </row>
    <row r="61" spans="1:4" ht="32.25" customHeight="1">
      <c r="A61" s="18" t="s">
        <v>94</v>
      </c>
      <c r="B61" s="19" t="s">
        <v>93</v>
      </c>
      <c r="C61" s="20">
        <f>3197615.84-0.02249+2485.78</f>
        <v>3200101.5975099998</v>
      </c>
      <c r="D61" s="44"/>
    </row>
    <row r="62" spans="1:3" ht="24" customHeight="1">
      <c r="A62" s="7" t="s">
        <v>51</v>
      </c>
      <c r="B62" s="2" t="s">
        <v>98</v>
      </c>
      <c r="C62" s="20">
        <f>9542+50983.236</f>
        <v>60525.236</v>
      </c>
    </row>
    <row r="63" spans="1:3" ht="24" customHeight="1">
      <c r="A63" s="34" t="s">
        <v>106</v>
      </c>
      <c r="B63" s="35" t="s">
        <v>107</v>
      </c>
      <c r="C63" s="36">
        <f>C64</f>
        <v>250</v>
      </c>
    </row>
    <row r="64" spans="1:6" ht="24" customHeight="1">
      <c r="A64" s="37" t="s">
        <v>108</v>
      </c>
      <c r="B64" s="38" t="s">
        <v>113</v>
      </c>
      <c r="C64" s="39">
        <v>250</v>
      </c>
      <c r="D64" s="43"/>
      <c r="E64" s="44"/>
      <c r="F64" s="44"/>
    </row>
    <row r="65" spans="1:7" ht="47.25">
      <c r="A65" s="40" t="s">
        <v>109</v>
      </c>
      <c r="B65" s="41" t="s">
        <v>110</v>
      </c>
      <c r="C65" s="36">
        <f>C66</f>
        <v>-15765.51865</v>
      </c>
      <c r="D65" s="43"/>
      <c r="E65" s="43"/>
      <c r="F65" s="44"/>
      <c r="G65" s="44"/>
    </row>
    <row r="66" spans="1:4" ht="47.25">
      <c r="A66" s="44" t="s">
        <v>112</v>
      </c>
      <c r="B66" s="2" t="s">
        <v>111</v>
      </c>
      <c r="C66" s="39">
        <v>-15765.51865</v>
      </c>
      <c r="D66" s="45"/>
    </row>
    <row r="67" spans="1:7" ht="24" customHeight="1">
      <c r="A67" s="15" t="s">
        <v>20</v>
      </c>
      <c r="B67" s="1"/>
      <c r="C67" s="27">
        <f>C15+C57</f>
        <v>8845917.225529999</v>
      </c>
      <c r="G67" s="17"/>
    </row>
    <row r="68" spans="1:3" ht="18.75">
      <c r="A68" s="5"/>
      <c r="C68" s="28"/>
    </row>
  </sheetData>
  <sheetProtection/>
  <mergeCells count="7">
    <mergeCell ref="A12:C12"/>
    <mergeCell ref="B2:C2"/>
    <mergeCell ref="B3:C3"/>
    <mergeCell ref="B6:C6"/>
    <mergeCell ref="B7:C7"/>
    <mergeCell ref="A10:C10"/>
    <mergeCell ref="A11:C11"/>
  </mergeCells>
  <printOptions/>
  <pageMargins left="0.7874015748031497" right="0.3937007874015748" top="0.5118110236220472" bottom="0.3937007874015748" header="0.5118110236220472" footer="0.3937007874015748"/>
  <pageSetup fitToHeight="2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Файруза Муллагалиевна Ахметзянова</cp:lastModifiedBy>
  <cp:lastPrinted>2018-11-28T10:44:30Z</cp:lastPrinted>
  <dcterms:created xsi:type="dcterms:W3CDTF">2009-01-13T06:15:58Z</dcterms:created>
  <dcterms:modified xsi:type="dcterms:W3CDTF">2018-11-29T07:34:18Z</dcterms:modified>
  <cp:category/>
  <cp:version/>
  <cp:contentType/>
  <cp:contentStatus/>
</cp:coreProperties>
</file>